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irecao\Documents\"/>
    </mc:Choice>
  </mc:AlternateContent>
  <xr:revisionPtr revIDLastSave="0" documentId="8_{8DA01C87-4998-45FE-B68A-561D1C3EB828}" xr6:coauthVersionLast="47" xr6:coauthVersionMax="47" xr10:uidLastSave="{00000000-0000-0000-0000-000000000000}"/>
  <bookViews>
    <workbookView xWindow="-120" yWindow="-120" windowWidth="38640" windowHeight="15840" tabRatio="500" xr2:uid="{00000000-000D-0000-FFFF-FFFF00000000}"/>
  </bookViews>
  <sheets>
    <sheet name="Página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3" i="1"/>
  <c r="I22" i="1"/>
  <c r="H46" i="1" s="1"/>
  <c r="H47" i="1" s="1"/>
  <c r="I20" i="1"/>
  <c r="I19" i="1"/>
  <c r="I18" i="1"/>
  <c r="I17" i="1"/>
  <c r="I16" i="1"/>
  <c r="I15" i="1"/>
  <c r="L14" i="1"/>
</calcChain>
</file>

<file path=xl/sharedStrings.xml><?xml version="1.0" encoding="utf-8"?>
<sst xmlns="http://schemas.openxmlformats.org/spreadsheetml/2006/main" count="124" uniqueCount="78">
  <si>
    <t xml:space="preserve">Ministério da Educação   </t>
  </si>
  <si>
    <t>UNIVERSIDADE FEDERAL DOS VALES DO JEQUITINHONHA E MUCURI</t>
  </si>
  <si>
    <t xml:space="preserve">Instituto de Ciência e Tecnologia – ICT  </t>
  </si>
  <si>
    <t>ANEXO III</t>
  </si>
  <si>
    <t>Formulário de Registro de Atividades Complementares – Engenharia Geológica</t>
  </si>
  <si>
    <t>Nome:</t>
  </si>
  <si>
    <t>Matrícula:</t>
  </si>
  <si>
    <t>Ao preencher esta planilha assumo inteira responsabilidade pelas informações prestadas. Declaro estar ciente de que a falsidade nas informações implicará nas penalidades cabíveis, previstas no Artigo 299 do Código Penal.</t>
  </si>
  <si>
    <t>Grupo</t>
  </si>
  <si>
    <t>Nº</t>
  </si>
  <si>
    <t>Atividade</t>
  </si>
  <si>
    <t>Horas
Ativ.</t>
  </si>
  <si>
    <t>Un.</t>
  </si>
  <si>
    <t>Horas
AC</t>
  </si>
  <si>
    <t>Limite de
Horas</t>
  </si>
  <si>
    <t>Qtd</t>
  </si>
  <si>
    <t>Conversão
de Horas</t>
  </si>
  <si>
    <t>I</t>
  </si>
  <si>
    <t>Programa de Educação Tutorial - PET e monitoria remunerada ou não-remunerada</t>
  </si>
  <si>
    <t>h</t>
  </si>
  <si>
    <t>III</t>
  </si>
  <si>
    <t>Atividades Esportivas</t>
  </si>
  <si>
    <t>Participação em atividades Artísticas e Culturais</t>
  </si>
  <si>
    <t>Participação efetiva na organização de exposições e seminários de caráter artístico ou cultural</t>
  </si>
  <si>
    <t>Participação em exposição artistica ou cultural como expositor</t>
  </si>
  <si>
    <t>Participação em Projeto de Extensão Remunerado ou Não Remunerado (comprovação da PROEX)</t>
  </si>
  <si>
    <t>IV</t>
  </si>
  <si>
    <t>Participação efetiva em Diretórios, Centros Acadêmicos e entidades de classe</t>
  </si>
  <si>
    <t>c</t>
  </si>
  <si>
    <t>Participação em Conselhos, Congregações e Colegiados da UFVJM.</t>
  </si>
  <si>
    <t>Participação em comissões designadas por portaria</t>
  </si>
  <si>
    <t>V</t>
  </si>
  <si>
    <t>Cursos de Aperfeiçoamento e/ou Língua Estrangeira</t>
  </si>
  <si>
    <t>Participação efetiva em trabalho voluntário, atividades comunitárias, CIPAS, associações de bairros, brigadas de incêndio e associações escolares</t>
  </si>
  <si>
    <t>Participação em atividades beneficentes</t>
  </si>
  <si>
    <t>Participação como instrutor em cursos, seminários, oficinas e palestras técnicas de interesse da sociedade</t>
  </si>
  <si>
    <t>Participação e aprovação em disciplinas ou curso de enriquecimento curricular, desde que aprovados pelo colegiado do curso</t>
  </si>
  <si>
    <t>Participação em grupo de estudo, na área de formação profissional</t>
  </si>
  <si>
    <t>Estágio não obrigatório com apresentação da documentação pertinente de acordo com a resolução vigente que estabelece as normas de Estágio obrigatório e não obrigatório aos discentes no curso de Engenharia Geológica do Instituto de Ciência e Tecnologia da Universidade Federal dos Vales do Jequitinhonha e Mucuri – UFVJM, Campus de Diamantina.</t>
  </si>
  <si>
    <t>Trabalho efetuado pelo aluno, voltado para o empreendedorismo, dentro da área do curso</t>
  </si>
  <si>
    <t>a</t>
  </si>
  <si>
    <t>Trabalho com vinculo empregatício dentro da área do curso</t>
  </si>
  <si>
    <t>Participação em Empresa Júnior, Incubadora Tecnológica e Crea Jr.</t>
  </si>
  <si>
    <t>I ou V</t>
  </si>
  <si>
    <t>Participação em visitas técnicas organizadas pela UFVJM</t>
  </si>
  <si>
    <t>I,II ou III</t>
  </si>
  <si>
    <t>Participação e aprovação em cursos, minicursos e oficinas de sua área de formação, de fundamento cientifico ou de gestão</t>
  </si>
  <si>
    <t>I, II ou III</t>
  </si>
  <si>
    <t>Participação em palestras, congressos e seminários técnico-científicos sem apresentação de trabalhos</t>
  </si>
  <si>
    <t>Participação em palestras, congressos e seminários de natureza acadêmico-cientifico-tecnológicas, com apresentação de trabalhos e participação em exposições técnico-científicas, como expositor.</t>
  </si>
  <si>
    <t>Participação em eventos sem a declaração de carga horária no certificado do evento</t>
  </si>
  <si>
    <t>d</t>
  </si>
  <si>
    <t>Atividades de Iniciação científica remunerada ou não remunerada (comprovante institucional da PROGRAD , PRPPG ou PROACE)</t>
  </si>
  <si>
    <t>Participação efetiva na organização de exposições e seminários de caráter acadêmico</t>
  </si>
  <si>
    <t>Publicações em revistas técnicas</t>
  </si>
  <si>
    <t>p</t>
  </si>
  <si>
    <t>Publicações em anais de eventos técnico-científicos ou em periódicos científicos de abrangência local, regional, nacional ou internacional.</t>
  </si>
  <si>
    <t>Participação bolsa atividade</t>
  </si>
  <si>
    <t>I, II, III, IV ou V</t>
  </si>
  <si>
    <t>Atividade de Mobilidade Acadêmica Nacional ou Internacional  (Anexo VI)</t>
  </si>
  <si>
    <t>m</t>
  </si>
  <si>
    <t>Legenda:</t>
  </si>
  <si>
    <t>Total</t>
  </si>
  <si>
    <t>a – Ano(s);</t>
  </si>
  <si>
    <t>Situação</t>
  </si>
  <si>
    <t>c – Ciclo(s);</t>
  </si>
  <si>
    <t>d – Dia(s);</t>
  </si>
  <si>
    <t>h – Hora(s);</t>
  </si>
  <si>
    <t>p – Publicação(ões);</t>
  </si>
  <si>
    <t>m – Memorial;</t>
  </si>
  <si>
    <t>e – Evento(s).</t>
  </si>
  <si>
    <t>Grupos: As horas devem estar distribuídas em, no mínimo, três 3 (três) grupos distintos:</t>
  </si>
  <si>
    <t>I - Atividades de ensino e publicação;</t>
  </si>
  <si>
    <t>II - Atividades de pesquisa e publicação;</t>
  </si>
  <si>
    <t>III - Atividades de extensão, cultura, esporte e publicação;</t>
  </si>
  <si>
    <t>IV - Atividades de representação estudantil;</t>
  </si>
  <si>
    <t>V - Capacitação profissional e atividades de inserção cidadã e formação integral/holística</t>
  </si>
  <si>
    <t>RESOLUÇÃO Nº 04/ICT, DE 13 DE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</si>
</sst>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</font>
    <font>
      <b/>
      <sz val="12"/>
      <color rgb="FF000000"/>
      <name val="Arial"/>
    </font>
    <font>
      <b/>
      <sz val="18"/>
      <color rgb="FF000000"/>
      <name val="Arial"/>
    </font>
    <font>
      <sz val="12"/>
      <color rgb="FF000000"/>
      <name val="Arial"/>
    </font>
    <font>
      <b/>
      <i/>
      <sz val="12"/>
      <color rgb="FFFF0000"/>
      <name val="Arial"/>
    </font>
    <font>
      <sz val="11"/>
      <color rgb="FF000000"/>
      <name val="Inconsolata"/>
    </font>
    <font>
      <strike/>
      <sz val="10"/>
      <color rgb="FFC9211E"/>
      <name val="Calibri"/>
    </font>
    <font>
      <i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0E0E3"/>
        <bgColor rgb="FFEFEFEF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D0E0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zoomScaleNormal="100" workbookViewId="0">
      <selection activeCell="M14" sqref="M14"/>
    </sheetView>
  </sheetViews>
  <sheetFormatPr defaultColWidth="15" defaultRowHeight="15" customHeight="1" x14ac:dyDescent="0.2"/>
  <cols>
    <col min="1" max="1" width="13.7109375" customWidth="1"/>
    <col min="2" max="2" width="8" customWidth="1"/>
    <col min="3" max="3" width="85" customWidth="1"/>
    <col min="4" max="4" width="8.42578125" customWidth="1"/>
    <col min="5" max="5" width="5.42578125" customWidth="1"/>
    <col min="6" max="6" width="8.5703125" customWidth="1"/>
    <col min="7" max="7" width="12" customWidth="1"/>
    <col min="8" max="8" width="11" customWidth="1"/>
    <col min="9" max="9" width="13.85546875" customWidth="1"/>
    <col min="10" max="26" width="13.28515625" customWidth="1"/>
  </cols>
  <sheetData>
    <row r="1" spans="1:26" ht="15" customHeight="1" x14ac:dyDescent="0.2">
      <c r="A1" s="12"/>
      <c r="B1" s="11" t="s">
        <v>0</v>
      </c>
      <c r="C1" s="11"/>
      <c r="D1" s="11"/>
      <c r="E1" s="11"/>
      <c r="F1" s="11"/>
      <c r="G1" s="11"/>
      <c r="H1" s="11"/>
      <c r="I1" s="11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" customHeight="1" x14ac:dyDescent="0.2">
      <c r="A2" s="12"/>
      <c r="B2" s="11" t="s">
        <v>1</v>
      </c>
      <c r="C2" s="11"/>
      <c r="D2" s="11"/>
      <c r="E2" s="11"/>
      <c r="F2" s="11"/>
      <c r="G2" s="11"/>
      <c r="H2" s="11"/>
      <c r="I2" s="11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" customHeight="1" x14ac:dyDescent="0.2">
      <c r="A3" s="12"/>
      <c r="B3" s="11" t="s">
        <v>2</v>
      </c>
      <c r="C3" s="11"/>
      <c r="D3" s="11"/>
      <c r="E3" s="11"/>
      <c r="F3" s="11"/>
      <c r="G3" s="11"/>
      <c r="H3" s="11"/>
      <c r="I3" s="11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3.25" x14ac:dyDescent="0.2">
      <c r="A4" s="14"/>
      <c r="B4" s="14"/>
      <c r="C4" s="14"/>
      <c r="D4" s="14"/>
      <c r="E4" s="14"/>
      <c r="F4" s="14"/>
      <c r="G4" s="14"/>
      <c r="H4" s="14"/>
      <c r="I4" s="14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2.15" customHeight="1" x14ac:dyDescent="0.2">
      <c r="A5" s="10" t="s">
        <v>77</v>
      </c>
      <c r="B5" s="10"/>
      <c r="C5" s="10"/>
      <c r="D5" s="10"/>
      <c r="E5" s="10"/>
      <c r="F5" s="10"/>
      <c r="G5" s="10"/>
      <c r="H5" s="10"/>
      <c r="I5" s="10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2.15" customHeight="1" x14ac:dyDescent="0.2">
      <c r="A6" s="10" t="s">
        <v>3</v>
      </c>
      <c r="B6" s="10"/>
      <c r="C6" s="10"/>
      <c r="D6" s="10"/>
      <c r="E6" s="10"/>
      <c r="F6" s="10"/>
      <c r="G6" s="10"/>
      <c r="H6" s="10"/>
      <c r="I6" s="10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3.25" x14ac:dyDescent="0.2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2.15" customHeight="1" x14ac:dyDescent="0.2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x14ac:dyDescent="0.2">
      <c r="A9" s="15"/>
      <c r="B9" s="16"/>
      <c r="C9" s="17"/>
      <c r="D9" s="17"/>
      <c r="E9" s="17"/>
      <c r="F9" s="17"/>
      <c r="G9" s="17"/>
      <c r="H9" s="17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x14ac:dyDescent="0.2">
      <c r="A10" s="18" t="s">
        <v>5</v>
      </c>
      <c r="B10" s="9"/>
      <c r="C10" s="9"/>
      <c r="D10" s="9"/>
      <c r="E10" s="9"/>
      <c r="F10" s="9"/>
      <c r="G10" s="9"/>
      <c r="H10" s="9"/>
      <c r="I10" s="9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 x14ac:dyDescent="0.2">
      <c r="A11" s="18" t="s">
        <v>6</v>
      </c>
      <c r="B11" s="9"/>
      <c r="C11" s="9"/>
      <c r="D11" s="9"/>
      <c r="E11" s="9"/>
      <c r="F11" s="9"/>
      <c r="G11" s="9"/>
      <c r="H11" s="9"/>
      <c r="I11" s="9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6.85" customHeight="1" x14ac:dyDescent="0.2">
      <c r="A12" s="15"/>
      <c r="B12" s="8" t="s">
        <v>7</v>
      </c>
      <c r="C12" s="8"/>
      <c r="D12" s="8"/>
      <c r="E12" s="8"/>
      <c r="F12" s="8"/>
      <c r="G12" s="8"/>
      <c r="H12" s="8"/>
      <c r="I12" s="8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x14ac:dyDescent="0.2">
      <c r="A13" s="15"/>
      <c r="B13" s="15"/>
      <c r="C13" s="16"/>
      <c r="D13" s="17"/>
      <c r="E13" s="17"/>
      <c r="F13" s="17"/>
      <c r="G13" s="17"/>
      <c r="H13" s="17"/>
      <c r="I13" s="17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31.5" x14ac:dyDescent="0.4">
      <c r="A14" s="19" t="s">
        <v>8</v>
      </c>
      <c r="B14" s="19" t="s">
        <v>9</v>
      </c>
      <c r="C14" s="19" t="s">
        <v>10</v>
      </c>
      <c r="D14" s="19" t="s">
        <v>11</v>
      </c>
      <c r="E14" s="19" t="s">
        <v>12</v>
      </c>
      <c r="F14" s="19" t="s">
        <v>13</v>
      </c>
      <c r="G14" s="19" t="s">
        <v>14</v>
      </c>
      <c r="H14" s="19" t="s">
        <v>15</v>
      </c>
      <c r="I14" s="19" t="s">
        <v>16</v>
      </c>
      <c r="J14" s="13"/>
      <c r="K14" s="13"/>
      <c r="L14" s="20">
        <f>MIN(ROUNDUP(F21*H21/D21,0),G21)</f>
        <v>0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30" x14ac:dyDescent="0.2">
      <c r="A15" s="21" t="s">
        <v>17</v>
      </c>
      <c r="B15" s="21">
        <v>1</v>
      </c>
      <c r="C15" s="22" t="s">
        <v>18</v>
      </c>
      <c r="D15" s="23">
        <v>1</v>
      </c>
      <c r="E15" s="23" t="s">
        <v>19</v>
      </c>
      <c r="F15" s="23">
        <v>1</v>
      </c>
      <c r="G15" s="23">
        <v>20</v>
      </c>
      <c r="H15" s="24"/>
      <c r="I15" s="23">
        <f t="shared" ref="I15:I20" si="0">MIN(ROUNDUP(F15*H15/D15,0),G15)</f>
        <v>0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x14ac:dyDescent="0.2">
      <c r="A16" s="21" t="s">
        <v>20</v>
      </c>
      <c r="B16" s="21">
        <v>2</v>
      </c>
      <c r="C16" s="22" t="s">
        <v>21</v>
      </c>
      <c r="D16" s="23">
        <v>1</v>
      </c>
      <c r="E16" s="23" t="s">
        <v>19</v>
      </c>
      <c r="F16" s="23">
        <v>1</v>
      </c>
      <c r="G16" s="23">
        <v>2</v>
      </c>
      <c r="H16" s="24"/>
      <c r="I16" s="23">
        <f t="shared" si="0"/>
        <v>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x14ac:dyDescent="0.2">
      <c r="A17" s="21" t="s">
        <v>20</v>
      </c>
      <c r="B17" s="21">
        <v>3</v>
      </c>
      <c r="C17" s="22" t="s">
        <v>22</v>
      </c>
      <c r="D17" s="23">
        <v>1</v>
      </c>
      <c r="E17" s="23" t="s">
        <v>19</v>
      </c>
      <c r="F17" s="23">
        <v>1</v>
      </c>
      <c r="G17" s="23">
        <v>1</v>
      </c>
      <c r="H17" s="24"/>
      <c r="I17" s="23">
        <f t="shared" si="0"/>
        <v>0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30" x14ac:dyDescent="0.2">
      <c r="A18" s="21" t="s">
        <v>20</v>
      </c>
      <c r="B18" s="21">
        <v>4</v>
      </c>
      <c r="C18" s="22" t="s">
        <v>23</v>
      </c>
      <c r="D18" s="23">
        <v>1</v>
      </c>
      <c r="E18" s="23" t="s">
        <v>19</v>
      </c>
      <c r="F18" s="23">
        <v>1</v>
      </c>
      <c r="G18" s="23">
        <v>1</v>
      </c>
      <c r="H18" s="24"/>
      <c r="I18" s="23">
        <f t="shared" si="0"/>
        <v>0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x14ac:dyDescent="0.2">
      <c r="A19" s="21" t="s">
        <v>20</v>
      </c>
      <c r="B19" s="21">
        <v>5</v>
      </c>
      <c r="C19" s="22" t="s">
        <v>24</v>
      </c>
      <c r="D19" s="23">
        <v>1</v>
      </c>
      <c r="E19" s="23" t="s">
        <v>19</v>
      </c>
      <c r="F19" s="23">
        <v>1</v>
      </c>
      <c r="G19" s="23">
        <v>1</v>
      </c>
      <c r="H19" s="24"/>
      <c r="I19" s="23">
        <f t="shared" si="0"/>
        <v>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0" x14ac:dyDescent="0.2">
      <c r="A20" s="21" t="s">
        <v>20</v>
      </c>
      <c r="B20" s="21">
        <v>6</v>
      </c>
      <c r="C20" s="22" t="s">
        <v>25</v>
      </c>
      <c r="D20" s="23">
        <v>1</v>
      </c>
      <c r="E20" s="23" t="s">
        <v>19</v>
      </c>
      <c r="F20" s="23">
        <v>1</v>
      </c>
      <c r="G20" s="23">
        <v>20</v>
      </c>
      <c r="H20" s="24"/>
      <c r="I20" s="23">
        <f t="shared" si="0"/>
        <v>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x14ac:dyDescent="0.2">
      <c r="A21" s="21" t="s">
        <v>26</v>
      </c>
      <c r="B21" s="21">
        <v>7</v>
      </c>
      <c r="C21" s="22" t="s">
        <v>27</v>
      </c>
      <c r="D21" s="23">
        <v>1</v>
      </c>
      <c r="E21" s="23" t="s">
        <v>28</v>
      </c>
      <c r="F21" s="23">
        <v>20</v>
      </c>
      <c r="G21" s="23">
        <v>20</v>
      </c>
      <c r="H21" s="24"/>
      <c r="I21" s="23">
        <v>0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x14ac:dyDescent="0.2">
      <c r="A22" s="21" t="s">
        <v>26</v>
      </c>
      <c r="B22" s="21">
        <v>8</v>
      </c>
      <c r="C22" s="22" t="s">
        <v>29</v>
      </c>
      <c r="D22" s="23">
        <v>1</v>
      </c>
      <c r="E22" s="23" t="s">
        <v>28</v>
      </c>
      <c r="F22" s="23">
        <v>15</v>
      </c>
      <c r="G22" s="23">
        <v>5</v>
      </c>
      <c r="H22" s="24"/>
      <c r="I22" s="23">
        <f>MIN(ROUNDUP(F22*H22/D22,0),G22)</f>
        <v>0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x14ac:dyDescent="0.2">
      <c r="A23" s="21" t="s">
        <v>26</v>
      </c>
      <c r="B23" s="21">
        <v>9</v>
      </c>
      <c r="C23" s="22" t="s">
        <v>30</v>
      </c>
      <c r="D23" s="23">
        <v>1</v>
      </c>
      <c r="E23" s="23" t="s">
        <v>28</v>
      </c>
      <c r="F23" s="23">
        <v>1</v>
      </c>
      <c r="G23" s="23">
        <v>5</v>
      </c>
      <c r="H23" s="24"/>
      <c r="I23" s="23">
        <f>MIN(ROUNDUP(F23*H23/D23,0),G23)</f>
        <v>0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x14ac:dyDescent="0.2">
      <c r="A24" s="21" t="s">
        <v>31</v>
      </c>
      <c r="B24" s="21">
        <v>10</v>
      </c>
      <c r="C24" s="22" t="s">
        <v>32</v>
      </c>
      <c r="D24" s="23">
        <v>1</v>
      </c>
      <c r="E24" s="23" t="s">
        <v>19</v>
      </c>
      <c r="F24" s="23">
        <v>1</v>
      </c>
      <c r="G24" s="23">
        <v>5</v>
      </c>
      <c r="H24" s="24"/>
      <c r="I24" s="23">
        <v>0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30" x14ac:dyDescent="0.2">
      <c r="A25" s="21" t="s">
        <v>31</v>
      </c>
      <c r="B25" s="21">
        <v>11</v>
      </c>
      <c r="C25" s="22" t="s">
        <v>33</v>
      </c>
      <c r="D25" s="23">
        <v>1</v>
      </c>
      <c r="E25" s="23" t="s">
        <v>19</v>
      </c>
      <c r="F25" s="23">
        <v>1</v>
      </c>
      <c r="G25" s="23">
        <v>2</v>
      </c>
      <c r="H25" s="24"/>
      <c r="I25" s="23">
        <f t="shared" ref="I25:I31" si="1">MIN(ROUNDUP(F25*H25/D25,0),G25)</f>
        <v>0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x14ac:dyDescent="0.2">
      <c r="A26" s="21" t="s">
        <v>31</v>
      </c>
      <c r="B26" s="21">
        <v>12</v>
      </c>
      <c r="C26" s="22" t="s">
        <v>34</v>
      </c>
      <c r="D26" s="23">
        <v>1</v>
      </c>
      <c r="E26" s="23" t="s">
        <v>19</v>
      </c>
      <c r="F26" s="23">
        <v>1</v>
      </c>
      <c r="G26" s="23">
        <v>2</v>
      </c>
      <c r="H26" s="24"/>
      <c r="I26" s="23">
        <f t="shared" si="1"/>
        <v>0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x14ac:dyDescent="0.2">
      <c r="A27" s="21" t="s">
        <v>31</v>
      </c>
      <c r="B27" s="21">
        <v>13</v>
      </c>
      <c r="C27" s="25" t="s">
        <v>35</v>
      </c>
      <c r="D27" s="23">
        <v>1</v>
      </c>
      <c r="E27" s="23" t="s">
        <v>19</v>
      </c>
      <c r="F27" s="23">
        <v>1</v>
      </c>
      <c r="G27" s="23">
        <v>2</v>
      </c>
      <c r="H27" s="24"/>
      <c r="I27" s="23">
        <f t="shared" si="1"/>
        <v>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30" x14ac:dyDescent="0.2">
      <c r="A28" s="21" t="s">
        <v>31</v>
      </c>
      <c r="B28" s="21">
        <v>14</v>
      </c>
      <c r="C28" s="22" t="s">
        <v>36</v>
      </c>
      <c r="D28" s="23">
        <v>1</v>
      </c>
      <c r="E28" s="23" t="s">
        <v>19</v>
      </c>
      <c r="F28" s="23">
        <v>1</v>
      </c>
      <c r="G28" s="23">
        <v>5</v>
      </c>
      <c r="H28" s="24"/>
      <c r="I28" s="23">
        <f t="shared" si="1"/>
        <v>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x14ac:dyDescent="0.2">
      <c r="A29" s="21" t="s">
        <v>31</v>
      </c>
      <c r="B29" s="21">
        <v>15</v>
      </c>
      <c r="C29" s="22" t="s">
        <v>37</v>
      </c>
      <c r="D29" s="23">
        <v>1</v>
      </c>
      <c r="E29" s="23" t="s">
        <v>19</v>
      </c>
      <c r="F29" s="23">
        <v>1</v>
      </c>
      <c r="G29" s="23">
        <v>1</v>
      </c>
      <c r="H29" s="24"/>
      <c r="I29" s="23">
        <f t="shared" si="1"/>
        <v>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75" x14ac:dyDescent="0.2">
      <c r="A30" s="21" t="s">
        <v>31</v>
      </c>
      <c r="B30" s="21">
        <v>17</v>
      </c>
      <c r="C30" s="26" t="s">
        <v>38</v>
      </c>
      <c r="D30" s="23">
        <v>1</v>
      </c>
      <c r="E30" s="23" t="s">
        <v>19</v>
      </c>
      <c r="F30" s="23">
        <v>1</v>
      </c>
      <c r="G30" s="23">
        <v>10</v>
      </c>
      <c r="H30" s="24"/>
      <c r="I30" s="23">
        <f t="shared" si="1"/>
        <v>0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30" x14ac:dyDescent="0.2">
      <c r="A31" s="21" t="s">
        <v>31</v>
      </c>
      <c r="B31" s="21">
        <v>18</v>
      </c>
      <c r="C31" s="22" t="s">
        <v>39</v>
      </c>
      <c r="D31" s="23">
        <v>1</v>
      </c>
      <c r="E31" s="23" t="s">
        <v>40</v>
      </c>
      <c r="F31" s="23">
        <v>30</v>
      </c>
      <c r="G31" s="23">
        <v>30</v>
      </c>
      <c r="H31" s="24"/>
      <c r="I31" s="23">
        <f t="shared" si="1"/>
        <v>0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x14ac:dyDescent="0.2">
      <c r="A32" s="21" t="s">
        <v>31</v>
      </c>
      <c r="B32" s="21">
        <v>19</v>
      </c>
      <c r="C32" s="22" t="s">
        <v>41</v>
      </c>
      <c r="D32" s="23">
        <v>1</v>
      </c>
      <c r="E32" s="23" t="s">
        <v>40</v>
      </c>
      <c r="F32" s="23">
        <v>30</v>
      </c>
      <c r="G32" s="23">
        <v>30</v>
      </c>
      <c r="H32" s="24"/>
      <c r="I32" s="23">
        <v>0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x14ac:dyDescent="0.2">
      <c r="A33" s="21" t="s">
        <v>31</v>
      </c>
      <c r="B33" s="21">
        <v>20</v>
      </c>
      <c r="C33" s="22" t="s">
        <v>42</v>
      </c>
      <c r="D33" s="23">
        <v>1</v>
      </c>
      <c r="E33" s="23" t="s">
        <v>40</v>
      </c>
      <c r="F33" s="23">
        <v>30</v>
      </c>
      <c r="G33" s="23">
        <v>30</v>
      </c>
      <c r="H33" s="24"/>
      <c r="I33" s="23">
        <f t="shared" ref="I33:I44" si="2">MIN(ROUNDUP(F33*H33/D33,0),G33)</f>
        <v>0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x14ac:dyDescent="0.2">
      <c r="A34" s="21" t="s">
        <v>43</v>
      </c>
      <c r="B34" s="21">
        <v>16</v>
      </c>
      <c r="C34" s="22" t="s">
        <v>44</v>
      </c>
      <c r="D34" s="23">
        <v>1</v>
      </c>
      <c r="E34" s="23" t="s">
        <v>19</v>
      </c>
      <c r="F34" s="23">
        <v>1</v>
      </c>
      <c r="G34" s="23">
        <v>1</v>
      </c>
      <c r="H34" s="24"/>
      <c r="I34" s="23">
        <f t="shared" si="2"/>
        <v>0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30" x14ac:dyDescent="0.2">
      <c r="A35" s="21" t="s">
        <v>45</v>
      </c>
      <c r="B35" s="21">
        <v>21</v>
      </c>
      <c r="C35" s="22" t="s">
        <v>46</v>
      </c>
      <c r="D35" s="23">
        <v>1</v>
      </c>
      <c r="E35" s="23" t="s">
        <v>19</v>
      </c>
      <c r="F35" s="23">
        <v>1</v>
      </c>
      <c r="G35" s="23">
        <v>5</v>
      </c>
      <c r="H35" s="24"/>
      <c r="I35" s="23">
        <f t="shared" si="2"/>
        <v>0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30" x14ac:dyDescent="0.2">
      <c r="A36" s="21" t="s">
        <v>47</v>
      </c>
      <c r="B36" s="21">
        <v>22</v>
      </c>
      <c r="C36" s="22" t="s">
        <v>48</v>
      </c>
      <c r="D36" s="23">
        <v>1</v>
      </c>
      <c r="E36" s="23" t="s">
        <v>19</v>
      </c>
      <c r="F36" s="23">
        <v>1</v>
      </c>
      <c r="G36" s="23">
        <v>5</v>
      </c>
      <c r="H36" s="24"/>
      <c r="I36" s="23">
        <f t="shared" si="2"/>
        <v>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45" x14ac:dyDescent="0.2">
      <c r="A37" s="21" t="s">
        <v>47</v>
      </c>
      <c r="B37" s="21">
        <v>23</v>
      </c>
      <c r="C37" s="22" t="s">
        <v>49</v>
      </c>
      <c r="D37" s="23">
        <v>1</v>
      </c>
      <c r="E37" s="23" t="s">
        <v>19</v>
      </c>
      <c r="F37" s="23">
        <v>2</v>
      </c>
      <c r="G37" s="23">
        <v>5</v>
      </c>
      <c r="H37" s="24"/>
      <c r="I37" s="23">
        <f t="shared" si="2"/>
        <v>0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30" x14ac:dyDescent="0.2">
      <c r="A38" s="21" t="s">
        <v>47</v>
      </c>
      <c r="B38" s="21">
        <v>24</v>
      </c>
      <c r="C38" s="22" t="s">
        <v>50</v>
      </c>
      <c r="D38" s="23">
        <v>1</v>
      </c>
      <c r="E38" s="23" t="s">
        <v>51</v>
      </c>
      <c r="F38" s="23">
        <v>2</v>
      </c>
      <c r="G38" s="23">
        <v>5</v>
      </c>
      <c r="H38" s="24"/>
      <c r="I38" s="23">
        <f t="shared" si="2"/>
        <v>0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30" x14ac:dyDescent="0.2">
      <c r="A39" s="21" t="s">
        <v>47</v>
      </c>
      <c r="B39" s="21">
        <v>25</v>
      </c>
      <c r="C39" s="22" t="s">
        <v>52</v>
      </c>
      <c r="D39" s="23">
        <v>1</v>
      </c>
      <c r="E39" s="23" t="s">
        <v>19</v>
      </c>
      <c r="F39" s="23">
        <v>1</v>
      </c>
      <c r="G39" s="23">
        <v>20</v>
      </c>
      <c r="H39" s="24"/>
      <c r="I39" s="23">
        <f t="shared" si="2"/>
        <v>0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30" x14ac:dyDescent="0.2">
      <c r="A40" s="21" t="s">
        <v>47</v>
      </c>
      <c r="B40" s="21">
        <v>26</v>
      </c>
      <c r="C40" s="22" t="s">
        <v>53</v>
      </c>
      <c r="D40" s="23">
        <v>1</v>
      </c>
      <c r="E40" s="23" t="s">
        <v>51</v>
      </c>
      <c r="F40" s="23">
        <v>2</v>
      </c>
      <c r="G40" s="23">
        <v>5</v>
      </c>
      <c r="H40" s="24"/>
      <c r="I40" s="23">
        <f t="shared" si="2"/>
        <v>0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x14ac:dyDescent="0.2">
      <c r="A41" s="21" t="s">
        <v>47</v>
      </c>
      <c r="B41" s="21">
        <v>27</v>
      </c>
      <c r="C41" s="22" t="s">
        <v>54</v>
      </c>
      <c r="D41" s="23">
        <v>1</v>
      </c>
      <c r="E41" s="23" t="s">
        <v>55</v>
      </c>
      <c r="F41" s="23">
        <v>10</v>
      </c>
      <c r="G41" s="23">
        <v>5</v>
      </c>
      <c r="H41" s="24"/>
      <c r="I41" s="23">
        <f t="shared" si="2"/>
        <v>0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0" x14ac:dyDescent="0.2">
      <c r="A42" s="21" t="s">
        <v>47</v>
      </c>
      <c r="B42" s="21">
        <v>28</v>
      </c>
      <c r="C42" s="22" t="s">
        <v>56</v>
      </c>
      <c r="D42" s="23">
        <v>1</v>
      </c>
      <c r="E42" s="23" t="s">
        <v>55</v>
      </c>
      <c r="F42" s="23">
        <v>10</v>
      </c>
      <c r="G42" s="23">
        <v>50</v>
      </c>
      <c r="H42" s="24"/>
      <c r="I42" s="23">
        <f t="shared" si="2"/>
        <v>0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x14ac:dyDescent="0.2">
      <c r="A43" s="21" t="s">
        <v>47</v>
      </c>
      <c r="B43" s="21">
        <v>29</v>
      </c>
      <c r="C43" s="22" t="s">
        <v>57</v>
      </c>
      <c r="D43" s="23">
        <v>1</v>
      </c>
      <c r="E43" s="23" t="s">
        <v>19</v>
      </c>
      <c r="F43" s="23">
        <v>1</v>
      </c>
      <c r="G43" s="23">
        <v>5</v>
      </c>
      <c r="H43" s="24"/>
      <c r="I43" s="23">
        <f t="shared" si="2"/>
        <v>0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31.5" x14ac:dyDescent="0.2">
      <c r="A44" s="21" t="s">
        <v>58</v>
      </c>
      <c r="B44" s="21">
        <v>30</v>
      </c>
      <c r="C44" s="26" t="s">
        <v>59</v>
      </c>
      <c r="D44" s="23">
        <v>1</v>
      </c>
      <c r="E44" s="23" t="s">
        <v>60</v>
      </c>
      <c r="F44" s="23">
        <v>20</v>
      </c>
      <c r="G44" s="23">
        <v>20</v>
      </c>
      <c r="H44" s="24"/>
      <c r="I44" s="23">
        <f t="shared" si="2"/>
        <v>0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2">
      <c r="A45" s="15"/>
      <c r="B45" s="15"/>
      <c r="C45" s="16"/>
      <c r="D45" s="17"/>
      <c r="E45" s="17"/>
      <c r="F45" s="17"/>
      <c r="G45" s="17"/>
      <c r="H45" s="17"/>
      <c r="I45" s="17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25">
      <c r="A46" s="7" t="s">
        <v>61</v>
      </c>
      <c r="B46" s="7"/>
      <c r="C46" s="7"/>
      <c r="D46" s="6" t="s">
        <v>62</v>
      </c>
      <c r="E46" s="6"/>
      <c r="F46" s="6"/>
      <c r="G46" s="6"/>
      <c r="H46" s="5">
        <f>SUM(I21:I44)</f>
        <v>0</v>
      </c>
      <c r="I46" s="5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2">
      <c r="A47" s="4" t="s">
        <v>63</v>
      </c>
      <c r="B47" s="4"/>
      <c r="C47" s="4"/>
      <c r="D47" s="6" t="s">
        <v>64</v>
      </c>
      <c r="E47" s="6"/>
      <c r="F47" s="6"/>
      <c r="G47" s="6"/>
      <c r="H47" s="3" t="str">
        <f>IF(H46&lt;50,"Insuficiente","Suficiente")</f>
        <v>Insuficiente</v>
      </c>
      <c r="I47" s="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2">
      <c r="A48" s="4" t="s">
        <v>65</v>
      </c>
      <c r="B48" s="4"/>
      <c r="C48" s="4"/>
      <c r="D48" s="17"/>
      <c r="E48" s="17"/>
      <c r="F48" s="17"/>
      <c r="G48" s="17"/>
      <c r="H48" s="17"/>
      <c r="I48" s="17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2">
      <c r="A49" s="4" t="s">
        <v>66</v>
      </c>
      <c r="B49" s="4"/>
      <c r="C49" s="4"/>
      <c r="D49" s="17"/>
      <c r="E49" s="17"/>
      <c r="F49" s="17"/>
      <c r="G49" s="17"/>
      <c r="H49" s="17"/>
      <c r="I49" s="17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.75" customHeight="1" x14ac:dyDescent="0.2">
      <c r="A50" s="4" t="s">
        <v>67</v>
      </c>
      <c r="B50" s="4"/>
      <c r="C50" s="4"/>
      <c r="D50" s="17"/>
      <c r="E50" s="17"/>
      <c r="F50" s="17"/>
      <c r="G50" s="17"/>
      <c r="H50" s="17"/>
      <c r="I50" s="17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2.75" customHeight="1" x14ac:dyDescent="0.2">
      <c r="A51" s="4" t="s">
        <v>68</v>
      </c>
      <c r="B51" s="4"/>
      <c r="C51" s="4"/>
      <c r="D51" s="17"/>
      <c r="E51" s="17"/>
      <c r="F51" s="17"/>
      <c r="G51" s="17"/>
      <c r="H51" s="17"/>
      <c r="I51" s="17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.75" customHeight="1" x14ac:dyDescent="0.2">
      <c r="A52" s="4" t="s">
        <v>69</v>
      </c>
      <c r="B52" s="4"/>
      <c r="C52" s="4"/>
      <c r="D52" s="17"/>
      <c r="E52" s="17"/>
      <c r="F52" s="17"/>
      <c r="G52" s="17"/>
      <c r="H52" s="17"/>
      <c r="I52" s="17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2.75" customHeight="1" x14ac:dyDescent="0.2">
      <c r="A53" s="4" t="s">
        <v>70</v>
      </c>
      <c r="B53" s="4"/>
      <c r="C53" s="4"/>
      <c r="D53" s="17"/>
      <c r="E53" s="17"/>
      <c r="F53" s="17"/>
      <c r="G53" s="17"/>
      <c r="H53" s="17"/>
      <c r="I53" s="17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2.75" customHeight="1" x14ac:dyDescent="0.2">
      <c r="A54" s="13"/>
      <c r="B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2.75" customHeight="1" x14ac:dyDescent="0.2">
      <c r="A55" s="2" t="s">
        <v>71</v>
      </c>
      <c r="B55" s="2"/>
      <c r="C55" s="2"/>
      <c r="D55" s="2"/>
      <c r="E55" s="2"/>
      <c r="F55" s="2"/>
      <c r="G55" s="2"/>
      <c r="H55" s="2"/>
      <c r="I55" s="2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.75" customHeight="1" x14ac:dyDescent="0.2">
      <c r="A56" s="1" t="s">
        <v>72</v>
      </c>
      <c r="B56" s="1"/>
      <c r="C56" s="1"/>
      <c r="D56" s="1"/>
      <c r="E56" s="1"/>
      <c r="F56" s="1"/>
      <c r="G56" s="1"/>
      <c r="H56" s="1"/>
      <c r="I56" s="1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.75" customHeight="1" x14ac:dyDescent="0.2">
      <c r="A57" s="1" t="s">
        <v>73</v>
      </c>
      <c r="B57" s="1"/>
      <c r="C57" s="1"/>
      <c r="D57" s="1"/>
      <c r="E57" s="1"/>
      <c r="F57" s="1"/>
      <c r="G57" s="1"/>
      <c r="H57" s="1"/>
      <c r="I57" s="1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.75" customHeight="1" x14ac:dyDescent="0.2">
      <c r="A58" s="1" t="s">
        <v>74</v>
      </c>
      <c r="B58" s="1"/>
      <c r="C58" s="1"/>
      <c r="D58" s="1"/>
      <c r="E58" s="1"/>
      <c r="F58" s="1"/>
      <c r="G58" s="1"/>
      <c r="H58" s="1"/>
      <c r="I58" s="1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.75" customHeight="1" x14ac:dyDescent="0.2">
      <c r="A59" s="1" t="s">
        <v>75</v>
      </c>
      <c r="B59" s="1"/>
      <c r="C59" s="1"/>
      <c r="D59" s="1"/>
      <c r="E59" s="1"/>
      <c r="F59" s="1"/>
      <c r="G59" s="1"/>
      <c r="H59" s="1"/>
      <c r="I59" s="1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.75" customHeight="1" x14ac:dyDescent="0.2">
      <c r="A60" s="1" t="s">
        <v>76</v>
      </c>
      <c r="B60" s="1"/>
      <c r="C60" s="1"/>
      <c r="D60" s="1"/>
      <c r="E60" s="1"/>
      <c r="F60" s="1"/>
      <c r="G60" s="1"/>
      <c r="H60" s="1"/>
      <c r="I60" s="1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</sheetData>
  <mergeCells count="27">
    <mergeCell ref="A56:I56"/>
    <mergeCell ref="A57:I57"/>
    <mergeCell ref="A58:I58"/>
    <mergeCell ref="A59:I59"/>
    <mergeCell ref="A60:I60"/>
    <mergeCell ref="A50:C50"/>
    <mergeCell ref="A51:C51"/>
    <mergeCell ref="A52:C52"/>
    <mergeCell ref="A53:C53"/>
    <mergeCell ref="A55:I55"/>
    <mergeCell ref="A47:C47"/>
    <mergeCell ref="D47:G47"/>
    <mergeCell ref="H47:I47"/>
    <mergeCell ref="A48:C48"/>
    <mergeCell ref="A49:C49"/>
    <mergeCell ref="A8:I8"/>
    <mergeCell ref="B10:I10"/>
    <mergeCell ref="B11:I11"/>
    <mergeCell ref="B12:I12"/>
    <mergeCell ref="A46:C46"/>
    <mergeCell ref="D46:G46"/>
    <mergeCell ref="H46:I46"/>
    <mergeCell ref="B1:I1"/>
    <mergeCell ref="B2:I2"/>
    <mergeCell ref="B3:I3"/>
    <mergeCell ref="A5:I5"/>
    <mergeCell ref="A6:I6"/>
  </mergeCells>
  <pageMargins left="0.74791666666666701" right="0.74791666666666701" top="0" bottom="0" header="0" footer="0"/>
  <pageSetup paperSize="9" orientation="portrait" horizontalDpi="300" verticalDpi="300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Direcao</cp:lastModifiedBy>
  <cp:revision>1</cp:revision>
  <dcterms:created xsi:type="dcterms:W3CDTF">2022-08-30T17:37:33Z</dcterms:created>
  <dcterms:modified xsi:type="dcterms:W3CDTF">2025-11-12T19:21:27Z</dcterms:modified>
  <dc:language>pt-BR</dc:language>
</cp:coreProperties>
</file>